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EBC\01_ Affaires\BATD664_Olivet_Mess\6_Prod-etudes\6-DCE\004_Rendu interne natif\PE finalisées\DPGF\"/>
    </mc:Choice>
  </mc:AlternateContent>
  <xr:revisionPtr revIDLastSave="0" documentId="13_ncr:1_{BDCFAA6A-07DA-43A6-9581-506367C6068E}" xr6:coauthVersionLast="47" xr6:coauthVersionMax="47" xr10:uidLastSave="{00000000-0000-0000-0000-000000000000}"/>
  <bookViews>
    <workbookView xWindow="28680" yWindow="-9750" windowWidth="29040" windowHeight="15720" xr2:uid="{00000000-000D-0000-FFFF-FFFF00000000}"/>
  </bookViews>
  <sheets>
    <sheet name="ST N°09 CLOISONS" sheetId="1" r:id="rId1"/>
  </sheets>
  <definedNames>
    <definedName name="_xlnm.Print_Titles" localSheetId="0">'ST N°09 CLOISONS'!$1:$1</definedName>
    <definedName name="_xlnm.Print_Area" localSheetId="0">'ST N°09 CLOISONS'!$A$1:$F$91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8" i="1"/>
  <c r="F11" i="1"/>
  <c r="F14" i="1"/>
  <c r="F18" i="1"/>
  <c r="F22" i="1"/>
  <c r="F28" i="1"/>
  <c r="F37" i="1"/>
  <c r="F41" i="1"/>
  <c r="F44" i="1"/>
  <c r="F48" i="1"/>
  <c r="F51" i="1"/>
  <c r="F61" i="1" s="1"/>
  <c r="F54" i="1"/>
  <c r="F57" i="1"/>
  <c r="F64" i="1"/>
  <c r="F67" i="1"/>
  <c r="F70" i="1"/>
  <c r="F73" i="1"/>
  <c r="F76" i="1"/>
  <c r="F79" i="1"/>
  <c r="F83" i="1"/>
  <c r="B89" i="1"/>
  <c r="F84" i="1" l="1"/>
  <c r="F88" i="1" s="1"/>
  <c r="F89" i="1" l="1"/>
  <c r="F90" i="1" s="1"/>
</calcChain>
</file>

<file path=xl/sharedStrings.xml><?xml version="1.0" encoding="utf-8"?>
<sst xmlns="http://schemas.openxmlformats.org/spreadsheetml/2006/main" count="174" uniqueCount="174">
  <si>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</si>
  <si>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</si>
  <si>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</si>
  <si>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</si>
  <si>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</si>
  <si>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</si>
  <si>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</si>
  <si>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</si>
  <si>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DOUBLAGE</t>
  </si>
  <si>
    <t>CH4</t>
  </si>
  <si>
    <t xml:space="preserve">3.1.1 </t>
  </si>
  <si>
    <t>DOUBLAGE SUR OSSATURE - ISOLANT BIOSOURCE - EPAISSEUR 150 MM</t>
  </si>
  <si>
    <t>M²</t>
  </si>
  <si>
    <t>ART</t>
  </si>
  <si>
    <t>001-L309</t>
  </si>
  <si>
    <t>Localisation :</t>
  </si>
  <si>
    <t>Suivant plans architecte : en doublage des murs à ossature bois de l'extension Est</t>
  </si>
  <si>
    <t xml:space="preserve">3.1.2 </t>
  </si>
  <si>
    <t>DOUBLAGE SUR OSSATURE - SANS ISOLATION</t>
  </si>
  <si>
    <t>M²</t>
  </si>
  <si>
    <t>ART</t>
  </si>
  <si>
    <t>001-M677</t>
  </si>
  <si>
    <t>Localisation :</t>
  </si>
  <si>
    <t>Suivant plans architecte : doublage plaque de plâtre pour passage des réseaux du lot électricité (salle à manger, bar, salle polyvalente)</t>
  </si>
  <si>
    <t xml:space="preserve">3.1.3 </t>
  </si>
  <si>
    <t>DOUBLAGE ACOUSTIQUE COLLE DE 110+13</t>
  </si>
  <si>
    <t>M²</t>
  </si>
  <si>
    <t>ART</t>
  </si>
  <si>
    <t>001-F362</t>
  </si>
  <si>
    <t>Localisation :</t>
  </si>
  <si>
    <t>Suivant plans architecte : Entre sanitaire et salle polyvalente, Entre rangement et salle polyvalente,</t>
  </si>
  <si>
    <t xml:space="preserve">3.1.4 </t>
  </si>
  <si>
    <t>DOUBLAGE ACOUSTIQUE PLAQUES DE PLATRE PERFOREES</t>
  </si>
  <si>
    <t>M²</t>
  </si>
  <si>
    <t>ART</t>
  </si>
  <si>
    <t>001-F469</t>
  </si>
  <si>
    <t>Localisation :</t>
  </si>
  <si>
    <t>Suivant plans architecte et notice acoustique</t>
  </si>
  <si>
    <t>Total DOUBLAGE</t>
  </si>
  <si>
    <t>STOT</t>
  </si>
  <si>
    <t>3.2</t>
  </si>
  <si>
    <t>CLOISONS</t>
  </si>
  <si>
    <t>CH4</t>
  </si>
  <si>
    <t>3.2.1</t>
  </si>
  <si>
    <t>CLOISONS DE DISTRIBUTION SUR OSSATURE METALLIQUE</t>
  </si>
  <si>
    <t>CH5</t>
  </si>
  <si>
    <t xml:space="preserve">3.2.1.1 </t>
  </si>
  <si>
    <t>CLOISONS TYPE 98/48 - RW+C 47 DB</t>
  </si>
  <si>
    <t>M²</t>
  </si>
  <si>
    <t>ART</t>
  </si>
  <si>
    <t>001-H257</t>
  </si>
  <si>
    <t>Localisation :</t>
  </si>
  <si>
    <t>Suivant plans architecte et repérage de la notice acoustique :</t>
  </si>
  <si>
    <t>Toutes les cloisons des bureaux, salle de réunion, salles à manger, bar, salle détente, salle polyvalente donnant sur circulation.</t>
  </si>
  <si>
    <t>Entre bureaux, salles à manger, bar, salle détente, salle polyvalente et locaux adjacents (hormis bureaux avec isolement renforcés présentés ci-après),</t>
  </si>
  <si>
    <t>Entre local pain et bureau triple</t>
  </si>
  <si>
    <t xml:space="preserve">3.2.1.2 </t>
  </si>
  <si>
    <t>CLOISONS TYPE 98/48 ACOUSTIQUE RW+C 57 DB</t>
  </si>
  <si>
    <t>M²</t>
  </si>
  <si>
    <t>ART</t>
  </si>
  <si>
    <t>001-H242</t>
  </si>
  <si>
    <t>Localisation :</t>
  </si>
  <si>
    <t>Suivant plans architecte et repérage de la notice acoustique :</t>
  </si>
  <si>
    <t>Entre bureaux confidentiels, bureau de direction, salle de réunion et locaux adjacents,</t>
  </si>
  <si>
    <t>Entre bureau triple et bureau responsable,</t>
  </si>
  <si>
    <t>Entre sanitaire et salle polyvalente,</t>
  </si>
  <si>
    <t>Entre sanitaire et office dressage,</t>
  </si>
  <si>
    <t>Entre sanitaire et espace stockage du bar,</t>
  </si>
  <si>
    <t>Entre bureau triple et locaux LRM,</t>
  </si>
  <si>
    <t xml:space="preserve">3.2.1.3 </t>
  </si>
  <si>
    <t>CLOISONS TYPE 72/48</t>
  </si>
  <si>
    <t>M²</t>
  </si>
  <si>
    <t>ART</t>
  </si>
  <si>
    <t>001-E950</t>
  </si>
  <si>
    <t>Localisation :</t>
  </si>
  <si>
    <t xml:space="preserve">Suivant plans architecte : cloisons côtées "7" </t>
  </si>
  <si>
    <t>3.2.1.4</t>
  </si>
  <si>
    <t>PLUS VALUE POUR PLAQUES SPECIALES</t>
  </si>
  <si>
    <t>CH6</t>
  </si>
  <si>
    <t xml:space="preserve">3.2.1.4.1 </t>
  </si>
  <si>
    <t>PLAQUE HAUTEMENT HYDROFUGE</t>
  </si>
  <si>
    <t>M²</t>
  </si>
  <si>
    <t>ART</t>
  </si>
  <si>
    <t>001-B659</t>
  </si>
  <si>
    <t>Localisation :</t>
  </si>
  <si>
    <t>A prévoir pour les locaux humides classés Eb+ (locaux sanitaires)</t>
  </si>
  <si>
    <t xml:space="preserve">3.2.1.4.2 </t>
  </si>
  <si>
    <t>PLUS VALUE POUR PLAQUES HYDROFUGES</t>
  </si>
  <si>
    <t>M²</t>
  </si>
  <si>
    <t>ART</t>
  </si>
  <si>
    <t>008-D995</t>
  </si>
  <si>
    <t>Localisation :</t>
  </si>
  <si>
    <t>A prévoir pour les locaux humides classés EC (douche vestiaire)</t>
  </si>
  <si>
    <t>Total CLOISONS</t>
  </si>
  <si>
    <t>STOT</t>
  </si>
  <si>
    <t>3.3</t>
  </si>
  <si>
    <t>GAINES TECHNIQUES</t>
  </si>
  <si>
    <t>CH4</t>
  </si>
  <si>
    <t xml:space="preserve">3.3.1 </t>
  </si>
  <si>
    <t>GAINE TECHNIQUE ET ENCOFFREMENTS 72/48</t>
  </si>
  <si>
    <t>M²</t>
  </si>
  <si>
    <t>ART</t>
  </si>
  <si>
    <t>004-C615</t>
  </si>
  <si>
    <t>Localisation :</t>
  </si>
  <si>
    <t>Suivant plans architecte et notice acoustique : Entre locaux CTA et locaux administration.</t>
  </si>
  <si>
    <t xml:space="preserve">3.3.2 </t>
  </si>
  <si>
    <t>GAINE TECHNIQUE ET ENCOFFREMENTS 98/48</t>
  </si>
  <si>
    <t>M²</t>
  </si>
  <si>
    <t>ART</t>
  </si>
  <si>
    <t>001-M963</t>
  </si>
  <si>
    <t>Localisation :</t>
  </si>
  <si>
    <t>Suivant plans architecte et notice acoustique : Entre locaux CTA et circulation/hall.</t>
  </si>
  <si>
    <t xml:space="preserve">3.3.3 </t>
  </si>
  <si>
    <t>ENCOFFREMENT BATI SUPPORT WC</t>
  </si>
  <si>
    <t>M²</t>
  </si>
  <si>
    <t>ART</t>
  </si>
  <si>
    <t>001-D236</t>
  </si>
  <si>
    <t>Localisation :</t>
  </si>
  <si>
    <t>Suivant plans architecte : encoffrement bati support WC</t>
  </si>
  <si>
    <t>Total GAINES TECHNIQUES</t>
  </si>
  <si>
    <t>STOT</t>
  </si>
  <si>
    <t>3.4</t>
  </si>
  <si>
    <t>OUVRAGES DIVERS</t>
  </si>
  <si>
    <t>CH4</t>
  </si>
  <si>
    <t xml:space="preserve">3.4.1 </t>
  </si>
  <si>
    <t>HABILLAGES MURAUX EN PLAQUES DE PLATRE</t>
  </si>
  <si>
    <t>M²</t>
  </si>
  <si>
    <t>ART</t>
  </si>
  <si>
    <t>001-M536</t>
  </si>
  <si>
    <t>Localisation :</t>
  </si>
  <si>
    <t>Suivant plans architecte : habillage collé sur murs et poteaux béton existants non doublés</t>
  </si>
  <si>
    <t xml:space="preserve">3.4.2 </t>
  </si>
  <si>
    <t>CALFEUTREMENT COUPE FEU</t>
  </si>
  <si>
    <t>ART</t>
  </si>
  <si>
    <t>001-M678</t>
  </si>
  <si>
    <t>Localisation :</t>
  </si>
  <si>
    <t>Suivant plans architecte : pour les cloisons coupe feu du présent lot</t>
  </si>
  <si>
    <t xml:space="preserve">3.4.3 </t>
  </si>
  <si>
    <t>POSE DES HUISSERIES ET TRAPPES</t>
  </si>
  <si>
    <t>U</t>
  </si>
  <si>
    <t>ART</t>
  </si>
  <si>
    <t>001-E958</t>
  </si>
  <si>
    <t>Localisation :</t>
  </si>
  <si>
    <t>Pour les BP mis en œuvre dans les cloisons légères</t>
  </si>
  <si>
    <t xml:space="preserve">3.4.4 </t>
  </si>
  <si>
    <t>PROTECTIONS EN PIEDS DE CLOISONS DANS PIECES DITES ''HUMIDES''</t>
  </si>
  <si>
    <t>ENS</t>
  </si>
  <si>
    <t>ART</t>
  </si>
  <si>
    <t>001-E957</t>
  </si>
  <si>
    <t>Localisation :</t>
  </si>
  <si>
    <t>Locaux humides</t>
  </si>
  <si>
    <t xml:space="preserve">3.4.5 </t>
  </si>
  <si>
    <t>RENFORT DE CLOISONS</t>
  </si>
  <si>
    <t>ENS</t>
  </si>
  <si>
    <t>ART</t>
  </si>
  <si>
    <t>001-E955</t>
  </si>
  <si>
    <t>Localisation :</t>
  </si>
  <si>
    <t>Suivant besoins des locaux techniques</t>
  </si>
  <si>
    <t xml:space="preserve">3.4.6 </t>
  </si>
  <si>
    <t>ANGLES SAILLANTS</t>
  </si>
  <si>
    <t>ML</t>
  </si>
  <si>
    <t>ART</t>
  </si>
  <si>
    <t>001-E953</t>
  </si>
  <si>
    <t>Localisation :</t>
  </si>
  <si>
    <t>Traitement des angles saillants</t>
  </si>
  <si>
    <t>Total OUVRAGES DIVERS</t>
  </si>
  <si>
    <t>STOT</t>
  </si>
  <si>
    <t>Total DESCRIPTION DES OUVRAGES</t>
  </si>
  <si>
    <t>STOT</t>
  </si>
  <si>
    <t>Montant HT du ST N°09 CLOISONS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</si>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</sst>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</cellStyleXfs>
  <cellXfs count="47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4" fillId="0" borderId="14" xfId="14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8" fillId="0" borderId="12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7" fillId="0" borderId="8" xfId="0" applyFont="1" applyBorder="1" applyAlignment="1">
      <alignment horizontal="left" vertical="top" wrapText="1"/>
    </xf>
    <xf numFmtId="0" fontId="11" fillId="0" borderId="12" xfId="35" applyBorder="1">
      <alignment horizontal="left" vertical="top" wrapText="1"/>
    </xf>
    <xf numFmtId="0" fontId="12" fillId="0" borderId="12" xfId="38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8" xfId="17" applyFont="1" applyBorder="1">
      <alignment horizontal="left" vertical="top" wrapText="1"/>
    </xf>
    <xf numFmtId="0" fontId="2" fillId="0" borderId="12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1" fillId="2" borderId="8" xfId="1" applyFill="1" applyBorder="1">
      <alignment horizontal="left" vertical="top" wrapText="1"/>
    </xf>
    <xf numFmtId="0" fontId="4" fillId="0" borderId="12" xfId="14" applyBorder="1">
      <alignment horizontal="left" vertical="top" wrapText="1"/>
    </xf>
    <xf numFmtId="0" fontId="7" fillId="0" borderId="12" xfId="18" applyBorder="1">
      <alignment horizontal="left" vertical="top" wrapText="1"/>
    </xf>
    <xf numFmtId="0" fontId="2" fillId="0" borderId="12" xfId="22" applyBorder="1">
      <alignment horizontal="left" vertical="top" wrapText="1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2" xfId="0" applyNumberFormat="1" applyBorder="1" applyAlignment="1">
      <alignment horizontal="right" vertical="top" wrapText="1"/>
    </xf>
    <xf numFmtId="0" fontId="1" fillId="0" borderId="8" xfId="13" applyFont="1" applyBorder="1">
      <alignment horizontal="left" vertical="top" wrapText="1"/>
    </xf>
    <xf numFmtId="0" fontId="2" fillId="0" borderId="12" xfId="13" applyBorder="1">
      <alignment horizontal="lef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92"/>
  <sheetViews>
    <sheetView showGridLines="0" tabSelected="1" view="pageBreakPreview" zoomScale="60" zoomScaleNormal="100" workbookViewId="0">
      <pane xSplit="2" ySplit="1" topLeftCell="C67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15.75" x14ac:dyDescent="0.25">
      <c r="A3" s="10" t="s">
        <v>4</v>
      </c>
      <c r="B3" s="11" t="s">
        <v>5</v>
      </c>
      <c r="C3" s="12"/>
      <c r="D3" s="12"/>
      <c r="E3" s="12"/>
      <c r="F3" s="13"/>
      <c r="ZY3" t="s">
        <v>6</v>
      </c>
      <c r="ZZ3" s="14"/>
    </row>
    <row r="4" spans="1:702" ht="15.75" x14ac:dyDescent="0.25">
      <c r="A4" s="15" t="s">
        <v>7</v>
      </c>
      <c r="B4" s="16" t="s">
        <v>8</v>
      </c>
      <c r="C4" s="12"/>
      <c r="D4" s="12"/>
      <c r="E4" s="12"/>
      <c r="F4" s="13"/>
      <c r="ZY4" t="s">
        <v>9</v>
      </c>
      <c r="ZZ4" s="14"/>
    </row>
    <row r="5" spans="1:702" ht="24" x14ac:dyDescent="0.25">
      <c r="A5" s="17" t="s">
        <v>10</v>
      </c>
      <c r="B5" s="18" t="s">
        <v>11</v>
      </c>
      <c r="C5" s="19" t="s">
        <v>12</v>
      </c>
      <c r="D5" s="20"/>
      <c r="E5" s="20"/>
      <c r="F5" s="21">
        <f>ROUND(D5*E5,2)</f>
        <v>0</v>
      </c>
      <c r="ZY5" t="s">
        <v>13</v>
      </c>
      <c r="ZZ5" s="14" t="s">
        <v>14</v>
      </c>
    </row>
    <row r="6" spans="1:702" x14ac:dyDescent="0.25">
      <c r="A6" s="22"/>
      <c r="B6" s="23" t="s">
        <v>15</v>
      </c>
      <c r="C6" s="12"/>
      <c r="D6" s="12"/>
      <c r="E6" s="12"/>
      <c r="F6" s="13"/>
    </row>
    <row r="7" spans="1:702" ht="22.5" x14ac:dyDescent="0.25">
      <c r="A7" s="22"/>
      <c r="B7" s="24" t="s">
        <v>16</v>
      </c>
      <c r="C7" s="12"/>
      <c r="D7" s="12"/>
      <c r="E7" s="12"/>
      <c r="F7" s="13"/>
    </row>
    <row r="8" spans="1:702" x14ac:dyDescent="0.25">
      <c r="A8" s="17" t="s">
        <v>17</v>
      </c>
      <c r="B8" s="18" t="s">
        <v>18</v>
      </c>
      <c r="C8" s="19" t="s">
        <v>19</v>
      </c>
      <c r="D8" s="20"/>
      <c r="E8" s="20"/>
      <c r="F8" s="21">
        <f>ROUND(D8*E8,2)</f>
        <v>0</v>
      </c>
      <c r="ZY8" t="s">
        <v>20</v>
      </c>
      <c r="ZZ8" s="14" t="s">
        <v>21</v>
      </c>
    </row>
    <row r="9" spans="1:702" x14ac:dyDescent="0.25">
      <c r="A9" s="22"/>
      <c r="B9" s="23" t="s">
        <v>22</v>
      </c>
      <c r="C9" s="12"/>
      <c r="D9" s="12"/>
      <c r="E9" s="12"/>
      <c r="F9" s="13"/>
    </row>
    <row r="10" spans="1:702" ht="33.75" x14ac:dyDescent="0.25">
      <c r="A10" s="22"/>
      <c r="B10" s="24" t="s">
        <v>23</v>
      </c>
      <c r="C10" s="12"/>
      <c r="D10" s="12"/>
      <c r="E10" s="12"/>
      <c r="F10" s="13"/>
    </row>
    <row r="11" spans="1:702" x14ac:dyDescent="0.25">
      <c r="A11" s="17" t="s">
        <v>24</v>
      </c>
      <c r="B11" s="18" t="s">
        <v>25</v>
      </c>
      <c r="C11" s="19" t="s">
        <v>26</v>
      </c>
      <c r="D11" s="20"/>
      <c r="E11" s="20"/>
      <c r="F11" s="21">
        <f>ROUND(D11*E11,2)</f>
        <v>0</v>
      </c>
      <c r="ZY11" t="s">
        <v>27</v>
      </c>
      <c r="ZZ11" s="14" t="s">
        <v>28</v>
      </c>
    </row>
    <row r="12" spans="1:702" x14ac:dyDescent="0.25">
      <c r="A12" s="22"/>
      <c r="B12" s="23" t="s">
        <v>29</v>
      </c>
      <c r="C12" s="12"/>
      <c r="D12" s="12"/>
      <c r="E12" s="12"/>
      <c r="F12" s="13"/>
    </row>
    <row r="13" spans="1:702" ht="22.5" x14ac:dyDescent="0.25">
      <c r="A13" s="22"/>
      <c r="B13" s="24" t="s">
        <v>30</v>
      </c>
      <c r="C13" s="12"/>
      <c r="D13" s="12"/>
      <c r="E13" s="12"/>
      <c r="F13" s="13"/>
    </row>
    <row r="14" spans="1:702" ht="24" x14ac:dyDescent="0.25">
      <c r="A14" s="17" t="s">
        <v>31</v>
      </c>
      <c r="B14" s="18" t="s">
        <v>32</v>
      </c>
      <c r="C14" s="19" t="s">
        <v>33</v>
      </c>
      <c r="D14" s="20"/>
      <c r="E14" s="20"/>
      <c r="F14" s="21">
        <f>ROUND(D14*E14,2)</f>
        <v>0</v>
      </c>
      <c r="ZY14" t="s">
        <v>34</v>
      </c>
      <c r="ZZ14" s="14" t="s">
        <v>35</v>
      </c>
    </row>
    <row r="15" spans="1:702" x14ac:dyDescent="0.25">
      <c r="A15" s="22"/>
      <c r="B15" s="23" t="s">
        <v>36</v>
      </c>
      <c r="C15" s="12"/>
      <c r="D15" s="12"/>
      <c r="E15" s="12"/>
      <c r="F15" s="13"/>
    </row>
    <row r="16" spans="1:702" x14ac:dyDescent="0.25">
      <c r="A16" s="22"/>
      <c r="B16" s="24" t="s">
        <v>37</v>
      </c>
      <c r="C16" s="12"/>
      <c r="D16" s="12"/>
      <c r="E16" s="12"/>
      <c r="F16" s="13"/>
    </row>
    <row r="17" spans="1:702" x14ac:dyDescent="0.25">
      <c r="A17" s="22"/>
      <c r="B17" s="25"/>
      <c r="C17" s="12"/>
      <c r="D17" s="12"/>
      <c r="E17" s="12"/>
      <c r="F17" s="13"/>
    </row>
    <row r="18" spans="1:702" x14ac:dyDescent="0.25">
      <c r="A18" s="26"/>
      <c r="B18" s="27" t="s">
        <v>38</v>
      </c>
      <c r="C18" s="12"/>
      <c r="D18" s="12"/>
      <c r="E18" s="12"/>
      <c r="F18" s="28">
        <f>SUBTOTAL(109,F5:F17)</f>
        <v>0</v>
      </c>
      <c r="ZY18" t="s">
        <v>39</v>
      </c>
    </row>
    <row r="19" spans="1:702" x14ac:dyDescent="0.25">
      <c r="A19" s="22"/>
      <c r="B19" s="25"/>
      <c r="C19" s="12"/>
      <c r="D19" s="12"/>
      <c r="E19" s="12"/>
      <c r="F19" s="13"/>
    </row>
    <row r="20" spans="1:702" ht="15.75" x14ac:dyDescent="0.25">
      <c r="A20" s="29" t="s">
        <v>40</v>
      </c>
      <c r="B20" s="30" t="s">
        <v>41</v>
      </c>
      <c r="C20" s="12"/>
      <c r="D20" s="12"/>
      <c r="E20" s="12"/>
      <c r="F20" s="13"/>
      <c r="ZY20" t="s">
        <v>42</v>
      </c>
      <c r="ZZ20" s="14"/>
    </row>
    <row r="21" spans="1:702" ht="25.5" x14ac:dyDescent="0.25">
      <c r="A21" s="29" t="s">
        <v>43</v>
      </c>
      <c r="B21" s="31" t="s">
        <v>44</v>
      </c>
      <c r="C21" s="12"/>
      <c r="D21" s="12"/>
      <c r="E21" s="12"/>
      <c r="F21" s="13"/>
      <c r="ZY21" t="s">
        <v>45</v>
      </c>
      <c r="ZZ21" s="14"/>
    </row>
    <row r="22" spans="1:702" x14ac:dyDescent="0.25">
      <c r="A22" s="17" t="s">
        <v>46</v>
      </c>
      <c r="B22" s="18" t="s">
        <v>47</v>
      </c>
      <c r="C22" s="19" t="s">
        <v>48</v>
      </c>
      <c r="D22" s="20"/>
      <c r="E22" s="20"/>
      <c r="F22" s="21">
        <f>ROUND(D22*E22,2)</f>
        <v>0</v>
      </c>
      <c r="ZY22" t="s">
        <v>49</v>
      </c>
      <c r="ZZ22" s="14" t="s">
        <v>50</v>
      </c>
    </row>
    <row r="23" spans="1:702" x14ac:dyDescent="0.25">
      <c r="A23" s="22"/>
      <c r="B23" s="23" t="s">
        <v>51</v>
      </c>
      <c r="C23" s="12"/>
      <c r="D23" s="12"/>
      <c r="E23" s="12"/>
      <c r="F23" s="13"/>
    </row>
    <row r="24" spans="1:702" x14ac:dyDescent="0.25">
      <c r="A24" s="22"/>
      <c r="B24" s="24" t="s">
        <v>52</v>
      </c>
      <c r="C24" s="12"/>
      <c r="D24" s="12"/>
      <c r="E24" s="12"/>
      <c r="F24" s="13"/>
    </row>
    <row r="25" spans="1:702" ht="33.75" x14ac:dyDescent="0.25">
      <c r="A25" s="22"/>
      <c r="B25" s="24" t="s">
        <v>53</v>
      </c>
      <c r="C25" s="12"/>
      <c r="D25" s="12"/>
      <c r="E25" s="12"/>
      <c r="F25" s="13"/>
    </row>
    <row r="26" spans="1:702" ht="33.75" x14ac:dyDescent="0.25">
      <c r="A26" s="22"/>
      <c r="B26" s="24" t="s">
        <v>54</v>
      </c>
      <c r="C26" s="12"/>
      <c r="D26" s="12"/>
      <c r="E26" s="12"/>
      <c r="F26" s="13"/>
    </row>
    <row r="27" spans="1:702" x14ac:dyDescent="0.25">
      <c r="A27" s="22"/>
      <c r="B27" s="24" t="s">
        <v>55</v>
      </c>
      <c r="C27" s="12"/>
      <c r="D27" s="12"/>
      <c r="E27" s="12"/>
      <c r="F27" s="13"/>
    </row>
    <row r="28" spans="1:702" x14ac:dyDescent="0.25">
      <c r="A28" s="17" t="s">
        <v>56</v>
      </c>
      <c r="B28" s="18" t="s">
        <v>57</v>
      </c>
      <c r="C28" s="19" t="s">
        <v>58</v>
      </c>
      <c r="D28" s="20"/>
      <c r="E28" s="20"/>
      <c r="F28" s="21">
        <f>ROUND(D28*E28,2)</f>
        <v>0</v>
      </c>
      <c r="ZY28" t="s">
        <v>59</v>
      </c>
      <c r="ZZ28" s="14" t="s">
        <v>60</v>
      </c>
    </row>
    <row r="29" spans="1:702" x14ac:dyDescent="0.25">
      <c r="A29" s="22"/>
      <c r="B29" s="23" t="s">
        <v>61</v>
      </c>
      <c r="C29" s="12"/>
      <c r="D29" s="12"/>
      <c r="E29" s="12"/>
      <c r="F29" s="13"/>
    </row>
    <row r="30" spans="1:702" x14ac:dyDescent="0.25">
      <c r="A30" s="22"/>
      <c r="B30" s="24" t="s">
        <v>62</v>
      </c>
      <c r="C30" s="12"/>
      <c r="D30" s="12"/>
      <c r="E30" s="12"/>
      <c r="F30" s="13"/>
    </row>
    <row r="31" spans="1:702" ht="22.5" x14ac:dyDescent="0.25">
      <c r="A31" s="22"/>
      <c r="B31" s="24" t="s">
        <v>63</v>
      </c>
      <c r="C31" s="12"/>
      <c r="D31" s="12"/>
      <c r="E31" s="12"/>
      <c r="F31" s="13"/>
    </row>
    <row r="32" spans="1:702" x14ac:dyDescent="0.25">
      <c r="A32" s="22"/>
      <c r="B32" s="24" t="s">
        <v>64</v>
      </c>
      <c r="C32" s="12"/>
      <c r="D32" s="12"/>
      <c r="E32" s="12"/>
      <c r="F32" s="13"/>
    </row>
    <row r="33" spans="1:702" x14ac:dyDescent="0.25">
      <c r="A33" s="22"/>
      <c r="B33" s="24" t="s">
        <v>65</v>
      </c>
      <c r="C33" s="12"/>
      <c r="D33" s="12"/>
      <c r="E33" s="12"/>
      <c r="F33" s="13"/>
    </row>
    <row r="34" spans="1:702" x14ac:dyDescent="0.25">
      <c r="A34" s="22"/>
      <c r="B34" s="24" t="s">
        <v>66</v>
      </c>
      <c r="C34" s="12"/>
      <c r="D34" s="12"/>
      <c r="E34" s="12"/>
      <c r="F34" s="13"/>
    </row>
    <row r="35" spans="1:702" x14ac:dyDescent="0.25">
      <c r="A35" s="22"/>
      <c r="B35" s="24" t="s">
        <v>67</v>
      </c>
      <c r="C35" s="12"/>
      <c r="D35" s="12"/>
      <c r="E35" s="12"/>
      <c r="F35" s="13"/>
    </row>
    <row r="36" spans="1:702" x14ac:dyDescent="0.25">
      <c r="A36" s="22"/>
      <c r="B36" s="24" t="s">
        <v>68</v>
      </c>
      <c r="C36" s="12"/>
      <c r="D36" s="12"/>
      <c r="E36" s="12"/>
      <c r="F36" s="13"/>
    </row>
    <row r="37" spans="1:702" x14ac:dyDescent="0.25">
      <c r="A37" s="17" t="s">
        <v>69</v>
      </c>
      <c r="B37" s="18" t="s">
        <v>70</v>
      </c>
      <c r="C37" s="19" t="s">
        <v>71</v>
      </c>
      <c r="D37" s="20"/>
      <c r="E37" s="20"/>
      <c r="F37" s="21">
        <f>ROUND(D37*E37,2)</f>
        <v>0</v>
      </c>
      <c r="ZY37" t="s">
        <v>72</v>
      </c>
      <c r="ZZ37" s="14" t="s">
        <v>73</v>
      </c>
    </row>
    <row r="38" spans="1:702" x14ac:dyDescent="0.25">
      <c r="A38" s="22"/>
      <c r="B38" s="23" t="s">
        <v>74</v>
      </c>
      <c r="C38" s="12"/>
      <c r="D38" s="12"/>
      <c r="E38" s="12"/>
      <c r="F38" s="13"/>
    </row>
    <row r="39" spans="1:702" x14ac:dyDescent="0.25">
      <c r="A39" s="22"/>
      <c r="B39" s="24" t="s">
        <v>75</v>
      </c>
      <c r="C39" s="12"/>
      <c r="D39" s="12"/>
      <c r="E39" s="12"/>
      <c r="F39" s="13"/>
    </row>
    <row r="40" spans="1:702" x14ac:dyDescent="0.25">
      <c r="A40" s="29" t="s">
        <v>76</v>
      </c>
      <c r="B40" s="32" t="s">
        <v>77</v>
      </c>
      <c r="C40" s="12"/>
      <c r="D40" s="12"/>
      <c r="E40" s="12"/>
      <c r="F40" s="13"/>
      <c r="ZY40" t="s">
        <v>78</v>
      </c>
      <c r="ZZ40" s="14"/>
    </row>
    <row r="41" spans="1:702" x14ac:dyDescent="0.25">
      <c r="A41" s="17" t="s">
        <v>79</v>
      </c>
      <c r="B41" s="18" t="s">
        <v>80</v>
      </c>
      <c r="C41" s="19" t="s">
        <v>81</v>
      </c>
      <c r="D41" s="20"/>
      <c r="E41" s="20"/>
      <c r="F41" s="21">
        <f>ROUND(D41*E41,2)</f>
        <v>0</v>
      </c>
      <c r="ZY41" t="s">
        <v>82</v>
      </c>
      <c r="ZZ41" s="14" t="s">
        <v>83</v>
      </c>
    </row>
    <row r="42" spans="1:702" x14ac:dyDescent="0.25">
      <c r="A42" s="22"/>
      <c r="B42" s="23" t="s">
        <v>84</v>
      </c>
      <c r="C42" s="12"/>
      <c r="D42" s="12"/>
      <c r="E42" s="12"/>
      <c r="F42" s="13"/>
    </row>
    <row r="43" spans="1:702" ht="22.5" x14ac:dyDescent="0.25">
      <c r="A43" s="22"/>
      <c r="B43" s="24" t="s">
        <v>85</v>
      </c>
      <c r="C43" s="12"/>
      <c r="D43" s="12"/>
      <c r="E43" s="12"/>
      <c r="F43" s="13"/>
    </row>
    <row r="44" spans="1:702" x14ac:dyDescent="0.25">
      <c r="A44" s="17" t="s">
        <v>86</v>
      </c>
      <c r="B44" s="18" t="s">
        <v>87</v>
      </c>
      <c r="C44" s="19" t="s">
        <v>88</v>
      </c>
      <c r="D44" s="20"/>
      <c r="E44" s="20"/>
      <c r="F44" s="21">
        <f>ROUND(D44*E44,2)</f>
        <v>0</v>
      </c>
      <c r="ZY44" t="s">
        <v>89</v>
      </c>
      <c r="ZZ44" s="14" t="s">
        <v>90</v>
      </c>
    </row>
    <row r="45" spans="1:702" x14ac:dyDescent="0.25">
      <c r="A45" s="22"/>
      <c r="B45" s="23" t="s">
        <v>91</v>
      </c>
      <c r="C45" s="12"/>
      <c r="D45" s="12"/>
      <c r="E45" s="12"/>
      <c r="F45" s="13"/>
    </row>
    <row r="46" spans="1:702" x14ac:dyDescent="0.25">
      <c r="A46" s="22"/>
      <c r="B46" s="24" t="s">
        <v>92</v>
      </c>
      <c r="C46" s="12"/>
      <c r="D46" s="12"/>
      <c r="E46" s="12"/>
      <c r="F46" s="13"/>
    </row>
    <row r="47" spans="1:702" x14ac:dyDescent="0.25">
      <c r="A47" s="22"/>
      <c r="B47" s="25"/>
      <c r="C47" s="12"/>
      <c r="D47" s="12"/>
      <c r="E47" s="12"/>
      <c r="F47" s="13"/>
    </row>
    <row r="48" spans="1:702" x14ac:dyDescent="0.25">
      <c r="A48" s="26"/>
      <c r="B48" s="27" t="s">
        <v>93</v>
      </c>
      <c r="C48" s="12"/>
      <c r="D48" s="12"/>
      <c r="E48" s="12"/>
      <c r="F48" s="28">
        <f>SUBTOTAL(109,F21:F47)</f>
        <v>0</v>
      </c>
      <c r="ZY48" t="s">
        <v>94</v>
      </c>
    </row>
    <row r="49" spans="1:702" x14ac:dyDescent="0.25">
      <c r="A49" s="22"/>
      <c r="B49" s="25"/>
      <c r="C49" s="12"/>
      <c r="D49" s="12"/>
      <c r="E49" s="12"/>
      <c r="F49" s="13"/>
    </row>
    <row r="50" spans="1:702" ht="15.75" x14ac:dyDescent="0.25">
      <c r="A50" s="29" t="s">
        <v>95</v>
      </c>
      <c r="B50" s="30" t="s">
        <v>96</v>
      </c>
      <c r="C50" s="12"/>
      <c r="D50" s="12"/>
      <c r="E50" s="12"/>
      <c r="F50" s="13"/>
      <c r="ZY50" t="s">
        <v>97</v>
      </c>
      <c r="ZZ50" s="14"/>
    </row>
    <row r="51" spans="1:702" x14ac:dyDescent="0.25">
      <c r="A51" s="17" t="s">
        <v>98</v>
      </c>
      <c r="B51" s="18" t="s">
        <v>99</v>
      </c>
      <c r="C51" s="19" t="s">
        <v>100</v>
      </c>
      <c r="D51" s="20"/>
      <c r="E51" s="20"/>
      <c r="F51" s="21">
        <f>ROUND(D51*E51,2)</f>
        <v>0</v>
      </c>
      <c r="ZY51" t="s">
        <v>101</v>
      </c>
      <c r="ZZ51" s="14" t="s">
        <v>102</v>
      </c>
    </row>
    <row r="52" spans="1:702" x14ac:dyDescent="0.25">
      <c r="A52" s="22"/>
      <c r="B52" s="23" t="s">
        <v>103</v>
      </c>
      <c r="C52" s="12"/>
      <c r="D52" s="12"/>
      <c r="E52" s="12"/>
      <c r="F52" s="13"/>
    </row>
    <row r="53" spans="1:702" ht="22.5" x14ac:dyDescent="0.25">
      <c r="A53" s="22"/>
      <c r="B53" s="24" t="s">
        <v>104</v>
      </c>
      <c r="C53" s="12"/>
      <c r="D53" s="12"/>
      <c r="E53" s="12"/>
      <c r="F53" s="13"/>
    </row>
    <row r="54" spans="1:702" x14ac:dyDescent="0.25">
      <c r="A54" s="17" t="s">
        <v>105</v>
      </c>
      <c r="B54" s="18" t="s">
        <v>106</v>
      </c>
      <c r="C54" s="19" t="s">
        <v>107</v>
      </c>
      <c r="D54" s="20"/>
      <c r="E54" s="20"/>
      <c r="F54" s="21">
        <f>ROUND(D54*E54,2)</f>
        <v>0</v>
      </c>
      <c r="ZY54" t="s">
        <v>108</v>
      </c>
      <c r="ZZ54" s="14" t="s">
        <v>109</v>
      </c>
    </row>
    <row r="55" spans="1:702" x14ac:dyDescent="0.25">
      <c r="A55" s="22"/>
      <c r="B55" s="23" t="s">
        <v>110</v>
      </c>
      <c r="C55" s="12"/>
      <c r="D55" s="12"/>
      <c r="E55" s="12"/>
      <c r="F55" s="13"/>
    </row>
    <row r="56" spans="1:702" ht="22.5" x14ac:dyDescent="0.25">
      <c r="A56" s="22"/>
      <c r="B56" s="24" t="s">
        <v>111</v>
      </c>
      <c r="C56" s="12"/>
      <c r="D56" s="12"/>
      <c r="E56" s="12"/>
      <c r="F56" s="13"/>
    </row>
    <row r="57" spans="1:702" x14ac:dyDescent="0.25">
      <c r="A57" s="17" t="s">
        <v>112</v>
      </c>
      <c r="B57" s="18" t="s">
        <v>113</v>
      </c>
      <c r="C57" s="19" t="s">
        <v>114</v>
      </c>
      <c r="D57" s="20"/>
      <c r="E57" s="20"/>
      <c r="F57" s="21">
        <f>ROUND(D57*E57,2)</f>
        <v>0</v>
      </c>
      <c r="ZY57" t="s">
        <v>115</v>
      </c>
      <c r="ZZ57" s="14" t="s">
        <v>116</v>
      </c>
    </row>
    <row r="58" spans="1:702" x14ac:dyDescent="0.25">
      <c r="A58" s="22"/>
      <c r="B58" s="23" t="s">
        <v>117</v>
      </c>
      <c r="C58" s="12"/>
      <c r="D58" s="12"/>
      <c r="E58" s="12"/>
      <c r="F58" s="13"/>
    </row>
    <row r="59" spans="1:702" x14ac:dyDescent="0.25">
      <c r="A59" s="22"/>
      <c r="B59" s="24" t="s">
        <v>118</v>
      </c>
      <c r="C59" s="12"/>
      <c r="D59" s="12"/>
      <c r="E59" s="12"/>
      <c r="F59" s="13"/>
    </row>
    <row r="60" spans="1:702" x14ac:dyDescent="0.25">
      <c r="A60" s="22"/>
      <c r="B60" s="25"/>
      <c r="C60" s="12"/>
      <c r="D60" s="12"/>
      <c r="E60" s="12"/>
      <c r="F60" s="13"/>
    </row>
    <row r="61" spans="1:702" x14ac:dyDescent="0.25">
      <c r="A61" s="26"/>
      <c r="B61" s="27" t="s">
        <v>119</v>
      </c>
      <c r="C61" s="12"/>
      <c r="D61" s="12"/>
      <c r="E61" s="12"/>
      <c r="F61" s="28">
        <f>SUBTOTAL(109,F51:F60)</f>
        <v>0</v>
      </c>
      <c r="ZY61" t="s">
        <v>120</v>
      </c>
    </row>
    <row r="62" spans="1:702" x14ac:dyDescent="0.25">
      <c r="A62" s="22"/>
      <c r="B62" s="25"/>
      <c r="C62" s="12"/>
      <c r="D62" s="12"/>
      <c r="E62" s="12"/>
      <c r="F62" s="13"/>
    </row>
    <row r="63" spans="1:702" ht="15.75" x14ac:dyDescent="0.25">
      <c r="A63" s="29" t="s">
        <v>121</v>
      </c>
      <c r="B63" s="30" t="s">
        <v>122</v>
      </c>
      <c r="C63" s="12"/>
      <c r="D63" s="12"/>
      <c r="E63" s="12"/>
      <c r="F63" s="13"/>
      <c r="ZY63" t="s">
        <v>123</v>
      </c>
      <c r="ZZ63" s="14"/>
    </row>
    <row r="64" spans="1:702" x14ac:dyDescent="0.25">
      <c r="A64" s="17" t="s">
        <v>124</v>
      </c>
      <c r="B64" s="18" t="s">
        <v>125</v>
      </c>
      <c r="C64" s="19" t="s">
        <v>126</v>
      </c>
      <c r="D64" s="20"/>
      <c r="E64" s="20"/>
      <c r="F64" s="21">
        <f>ROUND(D64*E64,2)</f>
        <v>0</v>
      </c>
      <c r="ZY64" t="s">
        <v>127</v>
      </c>
      <c r="ZZ64" s="14" t="s">
        <v>128</v>
      </c>
    </row>
    <row r="65" spans="1:702" x14ac:dyDescent="0.25">
      <c r="A65" s="22"/>
      <c r="B65" s="23" t="s">
        <v>129</v>
      </c>
      <c r="C65" s="12"/>
      <c r="D65" s="12"/>
      <c r="E65" s="12"/>
      <c r="F65" s="13"/>
    </row>
    <row r="66" spans="1:702" ht="22.5" x14ac:dyDescent="0.25">
      <c r="A66" s="22"/>
      <c r="B66" s="24" t="s">
        <v>130</v>
      </c>
      <c r="C66" s="12"/>
      <c r="D66" s="12"/>
      <c r="E66" s="12"/>
      <c r="F66" s="13"/>
    </row>
    <row r="67" spans="1:702" x14ac:dyDescent="0.25">
      <c r="A67" s="17" t="s">
        <v>131</v>
      </c>
      <c r="B67" s="18" t="s">
        <v>132</v>
      </c>
      <c r="C67" s="19"/>
      <c r="D67" s="33"/>
      <c r="E67" s="20"/>
      <c r="F67" s="21">
        <f>ROUND(D67*E67,2)</f>
        <v>0</v>
      </c>
      <c r="ZY67" t="s">
        <v>133</v>
      </c>
      <c r="ZZ67" s="14" t="s">
        <v>134</v>
      </c>
    </row>
    <row r="68" spans="1:702" x14ac:dyDescent="0.25">
      <c r="A68" s="22"/>
      <c r="B68" s="23" t="s">
        <v>135</v>
      </c>
      <c r="C68" s="12"/>
      <c r="D68" s="12"/>
      <c r="E68" s="12"/>
      <c r="F68" s="13"/>
    </row>
    <row r="69" spans="1:702" ht="22.5" x14ac:dyDescent="0.25">
      <c r="A69" s="22"/>
      <c r="B69" s="24" t="s">
        <v>136</v>
      </c>
      <c r="C69" s="12"/>
      <c r="D69" s="12"/>
      <c r="E69" s="12"/>
      <c r="F69" s="13"/>
    </row>
    <row r="70" spans="1:702" x14ac:dyDescent="0.25">
      <c r="A70" s="17" t="s">
        <v>137</v>
      </c>
      <c r="B70" s="18" t="s">
        <v>138</v>
      </c>
      <c r="C70" s="19" t="s">
        <v>139</v>
      </c>
      <c r="D70" s="33"/>
      <c r="E70" s="20"/>
      <c r="F70" s="21">
        <f>ROUND(D70*E70,2)</f>
        <v>0</v>
      </c>
      <c r="ZY70" t="s">
        <v>140</v>
      </c>
      <c r="ZZ70" s="14" t="s">
        <v>141</v>
      </c>
    </row>
    <row r="71" spans="1:702" x14ac:dyDescent="0.25">
      <c r="A71" s="22"/>
      <c r="B71" s="23" t="s">
        <v>142</v>
      </c>
      <c r="C71" s="12"/>
      <c r="D71" s="12"/>
      <c r="E71" s="12"/>
      <c r="F71" s="13"/>
    </row>
    <row r="72" spans="1:702" x14ac:dyDescent="0.25">
      <c r="A72" s="22"/>
      <c r="B72" s="24" t="s">
        <v>143</v>
      </c>
      <c r="C72" s="12"/>
      <c r="D72" s="12"/>
      <c r="E72" s="12"/>
      <c r="F72" s="13"/>
    </row>
    <row r="73" spans="1:702" ht="24" x14ac:dyDescent="0.25">
      <c r="A73" s="17" t="s">
        <v>144</v>
      </c>
      <c r="B73" s="18" t="s">
        <v>145</v>
      </c>
      <c r="C73" s="19" t="s">
        <v>146</v>
      </c>
      <c r="D73" s="20"/>
      <c r="E73" s="20"/>
      <c r="F73" s="21">
        <f>ROUND(D73*E73,2)</f>
        <v>0</v>
      </c>
      <c r="ZY73" t="s">
        <v>147</v>
      </c>
      <c r="ZZ73" s="14" t="s">
        <v>148</v>
      </c>
    </row>
    <row r="74" spans="1:702" x14ac:dyDescent="0.25">
      <c r="A74" s="22"/>
      <c r="B74" s="23" t="s">
        <v>149</v>
      </c>
      <c r="C74" s="12"/>
      <c r="D74" s="12"/>
      <c r="E74" s="12"/>
      <c r="F74" s="13"/>
    </row>
    <row r="75" spans="1:702" x14ac:dyDescent="0.25">
      <c r="A75" s="22"/>
      <c r="B75" s="24" t="s">
        <v>150</v>
      </c>
      <c r="C75" s="12"/>
      <c r="D75" s="12"/>
      <c r="E75" s="12"/>
      <c r="F75" s="13"/>
    </row>
    <row r="76" spans="1:702" x14ac:dyDescent="0.25">
      <c r="A76" s="17" t="s">
        <v>151</v>
      </c>
      <c r="B76" s="18" t="s">
        <v>152</v>
      </c>
      <c r="C76" s="19" t="s">
        <v>153</v>
      </c>
      <c r="D76" s="20"/>
      <c r="E76" s="20"/>
      <c r="F76" s="21">
        <f>ROUND(D76*E76,2)</f>
        <v>0</v>
      </c>
      <c r="ZY76" t="s">
        <v>154</v>
      </c>
      <c r="ZZ76" s="14" t="s">
        <v>155</v>
      </c>
    </row>
    <row r="77" spans="1:702" x14ac:dyDescent="0.25">
      <c r="A77" s="22"/>
      <c r="B77" s="23" t="s">
        <v>156</v>
      </c>
      <c r="C77" s="12"/>
      <c r="D77" s="12"/>
      <c r="E77" s="12"/>
      <c r="F77" s="13"/>
    </row>
    <row r="78" spans="1:702" x14ac:dyDescent="0.25">
      <c r="A78" s="22"/>
      <c r="B78" s="24" t="s">
        <v>157</v>
      </c>
      <c r="C78" s="12"/>
      <c r="D78" s="12"/>
      <c r="E78" s="12"/>
      <c r="F78" s="13"/>
    </row>
    <row r="79" spans="1:702" x14ac:dyDescent="0.25">
      <c r="A79" s="17" t="s">
        <v>158</v>
      </c>
      <c r="B79" s="18" t="s">
        <v>159</v>
      </c>
      <c r="C79" s="19" t="s">
        <v>160</v>
      </c>
      <c r="D79" s="20"/>
      <c r="E79" s="20"/>
      <c r="F79" s="21">
        <f>ROUND(D79*E79,2)</f>
        <v>0</v>
      </c>
      <c r="ZY79" t="s">
        <v>161</v>
      </c>
      <c r="ZZ79" s="14" t="s">
        <v>162</v>
      </c>
    </row>
    <row r="80" spans="1:702" x14ac:dyDescent="0.25">
      <c r="A80" s="22"/>
      <c r="B80" s="23" t="s">
        <v>163</v>
      </c>
      <c r="C80" s="12"/>
      <c r="D80" s="12"/>
      <c r="E80" s="12"/>
      <c r="F80" s="13"/>
    </row>
    <row r="81" spans="1:701" x14ac:dyDescent="0.25">
      <c r="A81" s="22"/>
      <c r="B81" s="24" t="s">
        <v>164</v>
      </c>
      <c r="C81" s="12"/>
      <c r="D81" s="12"/>
      <c r="E81" s="12"/>
      <c r="F81" s="13"/>
    </row>
    <row r="82" spans="1:701" x14ac:dyDescent="0.25">
      <c r="A82" s="22"/>
      <c r="B82" s="25"/>
      <c r="C82" s="12"/>
      <c r="D82" s="12"/>
      <c r="E82" s="12"/>
      <c r="F82" s="13"/>
    </row>
    <row r="83" spans="1:701" x14ac:dyDescent="0.25">
      <c r="A83" s="26"/>
      <c r="B83" s="27" t="s">
        <v>165</v>
      </c>
      <c r="C83" s="12"/>
      <c r="D83" s="12"/>
      <c r="E83" s="12"/>
      <c r="F83" s="34">
        <f>SUBTOTAL(109,F64:F82)</f>
        <v>0</v>
      </c>
      <c r="ZY83" t="s">
        <v>166</v>
      </c>
    </row>
    <row r="84" spans="1:701" x14ac:dyDescent="0.25">
      <c r="A84" s="35"/>
      <c r="B84" s="36" t="s">
        <v>167</v>
      </c>
      <c r="C84" s="12"/>
      <c r="D84" s="12"/>
      <c r="E84" s="12"/>
      <c r="F84" s="37">
        <f>SUBTOTAL(109,F4:F83)</f>
        <v>0</v>
      </c>
      <c r="G84" s="38"/>
      <c r="ZY84" t="s">
        <v>168</v>
      </c>
    </row>
    <row r="85" spans="1:701" x14ac:dyDescent="0.25">
      <c r="A85" s="22"/>
      <c r="B85" s="25"/>
      <c r="C85" s="12"/>
      <c r="D85" s="12"/>
      <c r="E85" s="12"/>
      <c r="F85" s="9"/>
    </row>
    <row r="86" spans="1:701" x14ac:dyDescent="0.25">
      <c r="A86" s="39"/>
      <c r="B86" s="40"/>
      <c r="C86" s="41"/>
      <c r="D86" s="41"/>
      <c r="E86" s="41"/>
      <c r="F86" s="42"/>
    </row>
    <row r="87" spans="1:701" x14ac:dyDescent="0.25">
      <c r="A87" s="43"/>
      <c r="B87" s="43"/>
      <c r="C87" s="43"/>
      <c r="D87" s="43"/>
      <c r="E87" s="43"/>
      <c r="F87" s="43"/>
    </row>
    <row r="88" spans="1:701" x14ac:dyDescent="0.25">
      <c r="B88" s="44" t="s">
        <v>169</v>
      </c>
      <c r="F88" s="45">
        <f>SUBTOTAL(109,F3:F86)</f>
        <v>0</v>
      </c>
      <c r="ZY88" t="s">
        <v>170</v>
      </c>
    </row>
    <row r="89" spans="1:701" x14ac:dyDescent="0.25">
      <c r="A89" s="46">
        <v>20</v>
      </c>
      <c r="B89" s="44" t="str">
        <f>CONCATENATE("Montant TVA (",A89,"%)")</f>
        <v>Montant TVA (20%)</v>
      </c>
      <c r="F89" s="45">
        <f>(F88*A89)/100</f>
        <v>0</v>
      </c>
      <c r="ZY89" t="s">
        <v>171</v>
      </c>
    </row>
    <row r="90" spans="1:701" x14ac:dyDescent="0.25">
      <c r="B90" s="44" t="s">
        <v>172</v>
      </c>
      <c r="F90" s="45">
        <f>F88+F89</f>
        <v>0</v>
      </c>
      <c r="ZY90" t="s">
        <v>173</v>
      </c>
    </row>
    <row r="91" spans="1:701" x14ac:dyDescent="0.25">
      <c r="F91" s="45"/>
    </row>
    <row r="92" spans="1:701" x14ac:dyDescent="0.25">
      <c r="F92" s="4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Header>&amp;LBATD664 MESS OLIVET&amp;CLot 02 Aménagement intérieur / Parachèvement
DPGF ST 09 - Cloisons / Doublage&amp;R&amp;P/&amp;N</oddHeader>
    <oddFooter>&amp;L&amp;G&amp;CMai 2025</oddFooter>
  </headerFooter>
  <rowBreaks count="1" manualBreakCount="1">
    <brk id="43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ST N°09 CLOISONS</vt:lpstr>
      <vt:lpstr>'ST N°09 CLOISONS'!Impression_des_titres</vt:lpstr>
      <vt:lpstr>'ST N°09 CLOISONS'!Zone_d_impression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l.drouvin</dc:creator>
  <cp:lastModifiedBy>BESSAY Laurence</cp:lastModifiedBy>
  <cp:lastPrinted>2025-06-17T08:15:19Z</cp:lastPrinted>
  <dcterms:created xsi:type="dcterms:W3CDTF">2025-06-16T12:21:06Z</dcterms:created>
  <dcterms:modified xsi:type="dcterms:W3CDTF">2025-06-17T10:44:12Z</dcterms:modified>
</cp:coreProperties>
</file>